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wa\Dropbox\AGH dydaktyka\analiza\"/>
    </mc:Choice>
  </mc:AlternateContent>
  <bookViews>
    <workbookView xWindow="0" yWindow="0" windowWidth="11640" windowHeight="12870"/>
  </bookViews>
  <sheets>
    <sheet name="Arkusz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S25" i="1" s="1"/>
  <c r="D25" i="1"/>
  <c r="R24" i="1"/>
  <c r="S24" i="1" s="1"/>
  <c r="D24" i="1"/>
  <c r="R23" i="1"/>
  <c r="S23" i="1" s="1"/>
  <c r="D23" i="1"/>
  <c r="R22" i="1"/>
  <c r="S22" i="1" s="1"/>
  <c r="D22" i="1"/>
  <c r="R21" i="1"/>
  <c r="S21" i="1" s="1"/>
  <c r="D21" i="1"/>
  <c r="E20" i="1"/>
  <c r="R20" i="1" s="1"/>
  <c r="S20" i="1" s="1"/>
  <c r="D20" i="1"/>
  <c r="R19" i="1"/>
  <c r="S19" i="1" s="1"/>
  <c r="E19" i="1"/>
  <c r="D19" i="1"/>
  <c r="E18" i="1"/>
  <c r="R18" i="1" s="1"/>
  <c r="S18" i="1" s="1"/>
  <c r="D18" i="1"/>
  <c r="R17" i="1"/>
  <c r="S17" i="1" s="1"/>
  <c r="D17" i="1"/>
  <c r="R16" i="1"/>
  <c r="S16" i="1" s="1"/>
  <c r="D16" i="1"/>
  <c r="R15" i="1"/>
  <c r="S15" i="1" s="1"/>
  <c r="D15" i="1"/>
  <c r="S14" i="1"/>
  <c r="R14" i="1"/>
  <c r="D14" i="1"/>
  <c r="E13" i="1"/>
  <c r="R13" i="1" s="1"/>
  <c r="S13" i="1" s="1"/>
  <c r="D13" i="1"/>
  <c r="R12" i="1"/>
  <c r="S12" i="1" s="1"/>
  <c r="D12" i="1"/>
  <c r="R11" i="1"/>
  <c r="S11" i="1" s="1"/>
  <c r="D11" i="1"/>
  <c r="R10" i="1"/>
  <c r="S10" i="1" s="1"/>
  <c r="D10" i="1"/>
  <c r="S9" i="1"/>
  <c r="R9" i="1"/>
  <c r="D9" i="1"/>
  <c r="R8" i="1"/>
  <c r="S8" i="1" s="1"/>
  <c r="D8" i="1"/>
  <c r="R7" i="1"/>
  <c r="S7" i="1" s="1"/>
  <c r="D7" i="1"/>
  <c r="R6" i="1"/>
  <c r="S6" i="1" s="1"/>
  <c r="D6" i="1"/>
  <c r="R5" i="1"/>
  <c r="S5" i="1" s="1"/>
  <c r="D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<sst xmlns="http://schemas.openxmlformats.org/spreadsheetml/2006/main" count="29" uniqueCount="20">
  <si>
    <t>Lp</t>
  </si>
  <si>
    <t>Nr Albumu</t>
  </si>
  <si>
    <t>..........................................</t>
  </si>
  <si>
    <t>data zwrotu do dziekanatu</t>
  </si>
  <si>
    <t>podpis osoby zaliczającej</t>
  </si>
  <si>
    <t>lub przeprowadzającej egzamin</t>
  </si>
  <si>
    <t>zad 1</t>
  </si>
  <si>
    <t>zad 2</t>
  </si>
  <si>
    <t>zad 3</t>
  </si>
  <si>
    <t>aktywność</t>
  </si>
  <si>
    <t>Suma</t>
  </si>
  <si>
    <t>KOLOKWIUM I (max 30 pkt)</t>
  </si>
  <si>
    <t>KOLOKWIUM II (max 30 pkt)</t>
  </si>
  <si>
    <t>KOLOKWIUM III(max 30 pkt)</t>
  </si>
  <si>
    <t>KOLOKWIUM IV (max 30 pkt)</t>
  </si>
  <si>
    <t>zad2</t>
  </si>
  <si>
    <t>nieobecnosci na 6 zajec</t>
  </si>
  <si>
    <t>nieobecnosci %</t>
  </si>
  <si>
    <t>proc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</si>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</sst>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9" fontId="2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4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0" fillId="2" borderId="1" xfId="0" applyFill="1" applyBorder="1"/>
    <xf numFmtId="10" fontId="0" fillId="3" borderId="3" xfId="0" applyNumberForma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/>
    <xf numFmtId="0" fontId="0" fillId="0" borderId="0" xfId="0" applyAlignment="1"/>
    <xf numFmtId="0" fontId="2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8"/>
  <sheetViews>
    <sheetView tabSelected="1" topLeftCell="F21" workbookViewId="0">
      <selection activeCell="T26" sqref="T26"/>
    </sheetView>
  </sheetViews>
  <sheetFormatPr defaultRowHeight="15" x14ac:dyDescent="0.25"/>
  <cols>
    <col min="3" max="4" width="11.28515625" customWidth="1"/>
    <col min="5" max="5" width="45.28515625" customWidth="1"/>
  </cols>
  <sheetData>
    <row r="3" spans="1:20" x14ac:dyDescent="0.25">
      <c r="G3" s="17" t="s">
        <v>11</v>
      </c>
      <c r="H3" s="17"/>
      <c r="I3" s="17"/>
      <c r="J3" s="17" t="s">
        <v>12</v>
      </c>
      <c r="K3" s="17"/>
      <c r="L3" s="17"/>
      <c r="M3" s="17" t="s">
        <v>13</v>
      </c>
      <c r="N3" s="17"/>
      <c r="O3" s="17"/>
      <c r="P3" s="17" t="s">
        <v>14</v>
      </c>
      <c r="Q3" s="17"/>
      <c r="R3" s="17"/>
      <c r="S3" s="17"/>
      <c r="T3" s="17"/>
    </row>
    <row r="4" spans="1:20" ht="25.5" x14ac:dyDescent="0.25">
      <c r="A4" s="3" t="s">
        <v>0</v>
      </c>
      <c r="B4" s="4" t="s">
        <v>1</v>
      </c>
      <c r="C4" s="4" t="s">
        <v>16</v>
      </c>
      <c r="D4" s="4" t="s">
        <v>17</v>
      </c>
      <c r="E4" s="4" t="s">
        <v>9</v>
      </c>
      <c r="F4" s="7" t="s">
        <v>6</v>
      </c>
      <c r="G4" s="7" t="s">
        <v>7</v>
      </c>
      <c r="H4" s="7" t="s">
        <v>8</v>
      </c>
      <c r="I4" s="7" t="s">
        <v>6</v>
      </c>
      <c r="J4" s="7" t="s">
        <v>15</v>
      </c>
      <c r="K4" s="7" t="s">
        <v>8</v>
      </c>
      <c r="L4" s="7" t="s">
        <v>6</v>
      </c>
      <c r="M4" s="7" t="s">
        <v>15</v>
      </c>
      <c r="N4" s="7" t="s">
        <v>8</v>
      </c>
      <c r="O4" s="7" t="s">
        <v>6</v>
      </c>
      <c r="P4" s="7" t="s">
        <v>15</v>
      </c>
      <c r="Q4" s="7" t="s">
        <v>8</v>
      </c>
      <c r="R4" s="12" t="s">
        <v>10</v>
      </c>
      <c r="S4" s="12" t="s">
        <v>18</v>
      </c>
      <c r="T4" s="15" t="s">
        <v>19</v>
      </c>
    </row>
    <row r="5" spans="1:20" ht="45" customHeight="1" x14ac:dyDescent="0.25">
      <c r="A5" s="6">
        <v>1</v>
      </c>
      <c r="B5" s="8">
        <v>283966</v>
      </c>
      <c r="C5" s="8">
        <v>3</v>
      </c>
      <c r="D5" s="9">
        <f>C5/10</f>
        <v>0.3</v>
      </c>
      <c r="E5" s="8">
        <v>2.5</v>
      </c>
      <c r="F5" s="10">
        <v>8</v>
      </c>
      <c r="G5" s="10">
        <v>7</v>
      </c>
      <c r="H5" s="10">
        <v>0</v>
      </c>
      <c r="I5" s="10">
        <v>1</v>
      </c>
      <c r="J5" s="10">
        <v>3</v>
      </c>
      <c r="K5" s="10">
        <v>1</v>
      </c>
      <c r="L5" s="10">
        <v>8</v>
      </c>
      <c r="M5" s="10">
        <v>8</v>
      </c>
      <c r="N5" s="10">
        <v>7</v>
      </c>
      <c r="O5" s="10">
        <v>5</v>
      </c>
      <c r="P5" s="10">
        <v>10</v>
      </c>
      <c r="Q5" s="10">
        <v>4</v>
      </c>
      <c r="R5" s="13">
        <f>SUM(E5:Q5)</f>
        <v>64.5</v>
      </c>
      <c r="S5" s="14">
        <f>R5/120</f>
        <v>0.53749999999999998</v>
      </c>
      <c r="T5" s="16">
        <v>3</v>
      </c>
    </row>
    <row r="6" spans="1:20" ht="45" customHeight="1" x14ac:dyDescent="0.25">
      <c r="A6" s="6">
        <f>A5+1</f>
        <v>2</v>
      </c>
      <c r="B6" s="8">
        <v>283974</v>
      </c>
      <c r="C6" s="8">
        <v>6</v>
      </c>
      <c r="D6" s="9">
        <f t="shared" ref="D6:D25" si="0">C6/10</f>
        <v>0.6</v>
      </c>
      <c r="E6" s="8"/>
      <c r="F6" s="10">
        <v>8</v>
      </c>
      <c r="G6" s="10">
        <v>12</v>
      </c>
      <c r="H6" s="10">
        <v>10</v>
      </c>
      <c r="I6" s="10">
        <v>0</v>
      </c>
      <c r="J6" s="10">
        <v>9</v>
      </c>
      <c r="K6" s="10">
        <v>8</v>
      </c>
      <c r="L6" s="10">
        <v>7</v>
      </c>
      <c r="M6" s="10">
        <v>8</v>
      </c>
      <c r="N6" s="10">
        <v>7</v>
      </c>
      <c r="O6" s="10"/>
      <c r="P6" s="10"/>
      <c r="Q6" s="10"/>
      <c r="R6" s="13">
        <f t="shared" ref="R6:R16" si="1">SUM(E6:N6)</f>
        <v>69</v>
      </c>
      <c r="S6" s="14">
        <f t="shared" ref="S6:S21" si="2">R6/90</f>
        <v>0.76666666666666672</v>
      </c>
      <c r="T6" s="16">
        <v>4.5</v>
      </c>
    </row>
    <row r="7" spans="1:20" ht="45" customHeight="1" x14ac:dyDescent="0.25">
      <c r="A7" s="6">
        <f t="shared" ref="A7:A25" si="3">A6+1</f>
        <v>3</v>
      </c>
      <c r="B7" s="8">
        <v>283980</v>
      </c>
      <c r="C7" s="8">
        <v>5</v>
      </c>
      <c r="D7" s="9">
        <f t="shared" si="0"/>
        <v>0.5</v>
      </c>
      <c r="E7" s="8">
        <v>1</v>
      </c>
      <c r="F7" s="10">
        <v>8</v>
      </c>
      <c r="G7" s="10">
        <v>2</v>
      </c>
      <c r="H7" s="10">
        <v>5</v>
      </c>
      <c r="I7" s="10">
        <v>0</v>
      </c>
      <c r="J7" s="10">
        <v>10</v>
      </c>
      <c r="K7" s="10">
        <v>6</v>
      </c>
      <c r="L7" s="10">
        <v>7</v>
      </c>
      <c r="M7" s="10">
        <v>8</v>
      </c>
      <c r="N7" s="10">
        <v>10</v>
      </c>
      <c r="O7" s="10">
        <v>4</v>
      </c>
      <c r="P7" s="10">
        <v>7</v>
      </c>
      <c r="Q7" s="10">
        <v>4</v>
      </c>
      <c r="R7" s="13">
        <f>SUM(E7:Q7)</f>
        <v>72</v>
      </c>
      <c r="S7" s="14">
        <f>R7/120</f>
        <v>0.6</v>
      </c>
      <c r="T7" s="16">
        <v>3.5</v>
      </c>
    </row>
    <row r="8" spans="1:20" ht="45" customHeight="1" x14ac:dyDescent="0.25">
      <c r="A8" s="6">
        <f t="shared" si="3"/>
        <v>4</v>
      </c>
      <c r="B8" s="8">
        <v>288053</v>
      </c>
      <c r="C8" s="8">
        <v>6</v>
      </c>
      <c r="D8" s="9">
        <f t="shared" si="0"/>
        <v>0.6</v>
      </c>
      <c r="E8" s="8">
        <v>1</v>
      </c>
      <c r="F8" s="10">
        <v>8</v>
      </c>
      <c r="G8" s="10">
        <v>11</v>
      </c>
      <c r="H8" s="10">
        <v>10</v>
      </c>
      <c r="I8" s="10">
        <v>7</v>
      </c>
      <c r="J8" s="10">
        <v>5</v>
      </c>
      <c r="K8" s="10">
        <v>5</v>
      </c>
      <c r="L8" s="10">
        <v>6</v>
      </c>
      <c r="M8" s="10">
        <v>10</v>
      </c>
      <c r="N8" s="10">
        <v>10</v>
      </c>
      <c r="O8" s="10"/>
      <c r="P8" s="10"/>
      <c r="Q8" s="10"/>
      <c r="R8" s="13">
        <f t="shared" si="1"/>
        <v>73</v>
      </c>
      <c r="S8" s="14">
        <f t="shared" si="2"/>
        <v>0.81111111111111112</v>
      </c>
      <c r="T8" s="16">
        <v>4.5</v>
      </c>
    </row>
    <row r="9" spans="1:20" ht="45" customHeight="1" x14ac:dyDescent="0.25">
      <c r="A9" s="6">
        <f t="shared" si="3"/>
        <v>5</v>
      </c>
      <c r="B9" s="8">
        <v>283989</v>
      </c>
      <c r="C9" s="8">
        <v>4</v>
      </c>
      <c r="D9" s="9">
        <f t="shared" si="0"/>
        <v>0.4</v>
      </c>
      <c r="E9" s="8">
        <v>1</v>
      </c>
      <c r="F9" s="10">
        <v>8</v>
      </c>
      <c r="G9" s="10">
        <v>2</v>
      </c>
      <c r="H9" s="10">
        <v>10</v>
      </c>
      <c r="I9" s="10">
        <v>0</v>
      </c>
      <c r="J9" s="10">
        <v>0</v>
      </c>
      <c r="K9" s="10">
        <v>0</v>
      </c>
      <c r="L9" s="10">
        <v>10</v>
      </c>
      <c r="M9" s="10">
        <v>7</v>
      </c>
      <c r="N9" s="10">
        <v>10</v>
      </c>
      <c r="O9" s="10">
        <v>0</v>
      </c>
      <c r="P9" s="10">
        <v>10</v>
      </c>
      <c r="Q9" s="10">
        <v>6</v>
      </c>
      <c r="R9" s="13">
        <f>SUM(E9:Q9)</f>
        <v>64</v>
      </c>
      <c r="S9" s="14">
        <f>R9/120</f>
        <v>0.53333333333333333</v>
      </c>
      <c r="T9" s="16">
        <v>3</v>
      </c>
    </row>
    <row r="10" spans="1:20" ht="45" customHeight="1" x14ac:dyDescent="0.25">
      <c r="A10" s="6">
        <f t="shared" si="3"/>
        <v>6</v>
      </c>
      <c r="B10" s="8">
        <v>283996</v>
      </c>
      <c r="C10" s="8"/>
      <c r="D10" s="9">
        <f t="shared" si="0"/>
        <v>0</v>
      </c>
      <c r="E10" s="8">
        <v>4.5</v>
      </c>
      <c r="F10" s="10">
        <v>8</v>
      </c>
      <c r="G10" s="10">
        <v>3</v>
      </c>
      <c r="H10" s="10">
        <v>3</v>
      </c>
      <c r="I10" s="10">
        <v>8</v>
      </c>
      <c r="J10" s="10">
        <v>4</v>
      </c>
      <c r="K10" s="10">
        <v>2</v>
      </c>
      <c r="L10" s="10">
        <v>10</v>
      </c>
      <c r="M10" s="10">
        <v>7</v>
      </c>
      <c r="N10" s="10">
        <v>10</v>
      </c>
      <c r="O10" s="10">
        <v>13</v>
      </c>
      <c r="P10" s="10">
        <v>9</v>
      </c>
      <c r="Q10" s="10">
        <v>8</v>
      </c>
      <c r="R10" s="13">
        <f>SUM(E10:Q10)</f>
        <v>89.5</v>
      </c>
      <c r="S10" s="14">
        <f>R10/120</f>
        <v>0.74583333333333335</v>
      </c>
      <c r="T10" s="16">
        <v>4</v>
      </c>
    </row>
    <row r="11" spans="1:20" ht="45" customHeight="1" x14ac:dyDescent="0.25">
      <c r="A11" s="6">
        <f t="shared" si="3"/>
        <v>7</v>
      </c>
      <c r="B11" s="8">
        <v>284001</v>
      </c>
      <c r="C11" s="8">
        <v>4</v>
      </c>
      <c r="D11" s="9">
        <f t="shared" si="0"/>
        <v>0.4</v>
      </c>
      <c r="E11" s="8"/>
      <c r="F11" s="10">
        <v>7</v>
      </c>
      <c r="G11" s="10">
        <v>12</v>
      </c>
      <c r="H11" s="10">
        <v>10</v>
      </c>
      <c r="I11" s="11">
        <v>0</v>
      </c>
      <c r="J11" s="11">
        <v>4</v>
      </c>
      <c r="K11" s="11">
        <v>9</v>
      </c>
      <c r="L11" s="11">
        <v>10</v>
      </c>
      <c r="M11" s="11">
        <v>8</v>
      </c>
      <c r="N11" s="11">
        <v>10</v>
      </c>
      <c r="O11" s="11"/>
      <c r="P11" s="11"/>
      <c r="Q11" s="11"/>
      <c r="R11" s="13">
        <f t="shared" si="1"/>
        <v>70</v>
      </c>
      <c r="S11" s="14">
        <f t="shared" si="2"/>
        <v>0.77777777777777779</v>
      </c>
      <c r="T11" s="16">
        <v>4.5</v>
      </c>
    </row>
    <row r="12" spans="1:20" ht="45" customHeight="1" x14ac:dyDescent="0.25">
      <c r="A12" s="6">
        <f t="shared" si="3"/>
        <v>8</v>
      </c>
      <c r="B12" s="8">
        <v>284006</v>
      </c>
      <c r="C12" s="8">
        <v>2</v>
      </c>
      <c r="D12" s="9">
        <f t="shared" si="0"/>
        <v>0.2</v>
      </c>
      <c r="E12" s="8">
        <v>3</v>
      </c>
      <c r="F12" s="10">
        <v>8</v>
      </c>
      <c r="G12" s="10">
        <v>4</v>
      </c>
      <c r="H12" s="10">
        <v>7</v>
      </c>
      <c r="I12" s="10">
        <v>0</v>
      </c>
      <c r="J12" s="10">
        <v>0</v>
      </c>
      <c r="K12" s="10">
        <v>9</v>
      </c>
      <c r="L12" s="10">
        <v>7</v>
      </c>
      <c r="M12" s="10">
        <v>5</v>
      </c>
      <c r="N12" s="10">
        <v>10</v>
      </c>
      <c r="O12" s="10">
        <v>0</v>
      </c>
      <c r="P12" s="10">
        <v>10</v>
      </c>
      <c r="Q12" s="10">
        <v>5</v>
      </c>
      <c r="R12" s="13">
        <f>SUM(E12:Q12)</f>
        <v>68</v>
      </c>
      <c r="S12" s="14">
        <f>R12/120</f>
        <v>0.56666666666666665</v>
      </c>
      <c r="T12" s="16">
        <v>3.5</v>
      </c>
    </row>
    <row r="13" spans="1:20" ht="45" customHeight="1" x14ac:dyDescent="0.25">
      <c r="A13" s="6">
        <f t="shared" si="3"/>
        <v>9</v>
      </c>
      <c r="B13" s="8">
        <v>284015</v>
      </c>
      <c r="C13" s="8">
        <v>2</v>
      </c>
      <c r="D13" s="9">
        <f t="shared" si="0"/>
        <v>0.2</v>
      </c>
      <c r="E13" s="8">
        <f>2</f>
        <v>2</v>
      </c>
      <c r="F13" s="10">
        <v>8</v>
      </c>
      <c r="G13" s="10">
        <v>12</v>
      </c>
      <c r="H13" s="10">
        <v>10</v>
      </c>
      <c r="I13" s="10">
        <v>0</v>
      </c>
      <c r="J13" s="10">
        <v>5</v>
      </c>
      <c r="K13" s="10">
        <v>5</v>
      </c>
      <c r="L13" s="10">
        <v>10</v>
      </c>
      <c r="M13" s="10">
        <v>7</v>
      </c>
      <c r="N13" s="10">
        <v>10</v>
      </c>
      <c r="O13" s="10"/>
      <c r="P13" s="10"/>
      <c r="Q13" s="10"/>
      <c r="R13" s="13">
        <f t="shared" si="1"/>
        <v>69</v>
      </c>
      <c r="S13" s="14">
        <f t="shared" si="2"/>
        <v>0.76666666666666672</v>
      </c>
      <c r="T13" s="16">
        <v>4.5</v>
      </c>
    </row>
    <row r="14" spans="1:20" ht="45" customHeight="1" x14ac:dyDescent="0.25">
      <c r="A14" s="6">
        <f t="shared" si="3"/>
        <v>10</v>
      </c>
      <c r="B14" s="8">
        <v>284023</v>
      </c>
      <c r="C14" s="8">
        <v>3</v>
      </c>
      <c r="D14" s="9">
        <f t="shared" si="0"/>
        <v>0.3</v>
      </c>
      <c r="E14" s="8">
        <v>5</v>
      </c>
      <c r="F14" s="10">
        <v>8</v>
      </c>
      <c r="G14" s="10">
        <v>0</v>
      </c>
      <c r="H14" s="10">
        <v>0</v>
      </c>
      <c r="I14" s="10">
        <v>8</v>
      </c>
      <c r="J14" s="10">
        <v>7</v>
      </c>
      <c r="K14" s="10">
        <v>0</v>
      </c>
      <c r="L14" s="10">
        <v>7</v>
      </c>
      <c r="M14" s="10">
        <v>6</v>
      </c>
      <c r="N14" s="10">
        <v>10</v>
      </c>
      <c r="O14" s="10">
        <v>0</v>
      </c>
      <c r="P14" s="10">
        <v>9</v>
      </c>
      <c r="Q14" s="10">
        <v>8</v>
      </c>
      <c r="R14" s="13">
        <f>SUM(E14:Q14)</f>
        <v>68</v>
      </c>
      <c r="S14" s="14">
        <f>R14/120</f>
        <v>0.56666666666666665</v>
      </c>
      <c r="T14" s="16">
        <v>3.5</v>
      </c>
    </row>
    <row r="15" spans="1:20" ht="45" customHeight="1" x14ac:dyDescent="0.25">
      <c r="A15" s="6">
        <f t="shared" si="3"/>
        <v>11</v>
      </c>
      <c r="B15" s="8">
        <v>284030</v>
      </c>
      <c r="C15" s="8">
        <v>4</v>
      </c>
      <c r="D15" s="9">
        <f t="shared" si="0"/>
        <v>0.4</v>
      </c>
      <c r="E15" s="8">
        <v>1</v>
      </c>
      <c r="F15" s="10">
        <v>0</v>
      </c>
      <c r="G15" s="10">
        <v>0</v>
      </c>
      <c r="H15" s="10">
        <v>2</v>
      </c>
      <c r="I15" s="10">
        <v>1</v>
      </c>
      <c r="J15" s="10">
        <v>0</v>
      </c>
      <c r="K15" s="10">
        <v>1</v>
      </c>
      <c r="L15" s="10">
        <v>7</v>
      </c>
      <c r="M15" s="10">
        <v>5</v>
      </c>
      <c r="N15" s="10">
        <v>10</v>
      </c>
      <c r="O15" s="10">
        <v>0</v>
      </c>
      <c r="P15" s="10">
        <v>0</v>
      </c>
      <c r="Q15" s="10">
        <v>0</v>
      </c>
      <c r="R15" s="13">
        <f>SUM(E15:Q15)</f>
        <v>27</v>
      </c>
      <c r="S15" s="14">
        <f>R15/120</f>
        <v>0.22500000000000001</v>
      </c>
      <c r="T15" s="16">
        <v>2</v>
      </c>
    </row>
    <row r="16" spans="1:20" ht="45" customHeight="1" x14ac:dyDescent="0.25">
      <c r="A16" s="6">
        <f t="shared" si="3"/>
        <v>12</v>
      </c>
      <c r="B16" s="8">
        <v>284037</v>
      </c>
      <c r="C16" s="8">
        <v>5</v>
      </c>
      <c r="D16" s="9">
        <f t="shared" si="0"/>
        <v>0.5</v>
      </c>
      <c r="E16" s="8"/>
      <c r="F16" s="10">
        <v>8</v>
      </c>
      <c r="G16" s="10">
        <v>0</v>
      </c>
      <c r="H16" s="10">
        <v>0</v>
      </c>
      <c r="I16" s="10"/>
      <c r="J16" s="10"/>
      <c r="K16" s="10"/>
      <c r="L16" s="10">
        <v>2</v>
      </c>
      <c r="M16" s="10">
        <v>0</v>
      </c>
      <c r="N16" s="10">
        <v>10</v>
      </c>
      <c r="O16" s="10"/>
      <c r="P16" s="10"/>
      <c r="Q16" s="10"/>
      <c r="R16" s="13">
        <f t="shared" si="1"/>
        <v>20</v>
      </c>
      <c r="S16" s="14">
        <f t="shared" si="2"/>
        <v>0.22222222222222221</v>
      </c>
      <c r="T16" s="16">
        <v>2</v>
      </c>
    </row>
    <row r="17" spans="1:20" ht="45" customHeight="1" x14ac:dyDescent="0.25">
      <c r="A17" s="6">
        <f t="shared" si="3"/>
        <v>13</v>
      </c>
      <c r="B17" s="8">
        <v>284048</v>
      </c>
      <c r="C17" s="8">
        <v>7</v>
      </c>
      <c r="D17" s="9">
        <f t="shared" si="0"/>
        <v>0.7</v>
      </c>
      <c r="E17" s="8"/>
      <c r="F17" s="10">
        <v>7</v>
      </c>
      <c r="G17" s="10">
        <v>12</v>
      </c>
      <c r="H17" s="10">
        <v>6</v>
      </c>
      <c r="I17" s="10">
        <v>0</v>
      </c>
      <c r="J17" s="10">
        <v>9</v>
      </c>
      <c r="K17" s="10">
        <v>7</v>
      </c>
      <c r="L17" s="10">
        <v>9</v>
      </c>
      <c r="M17" s="10">
        <v>6</v>
      </c>
      <c r="N17" s="10">
        <v>5</v>
      </c>
      <c r="O17" s="10">
        <v>3</v>
      </c>
      <c r="P17" s="10">
        <v>10</v>
      </c>
      <c r="Q17" s="10">
        <v>6</v>
      </c>
      <c r="R17" s="13">
        <f t="shared" ref="R17:R25" si="4">SUM(E17:Q17)</f>
        <v>80</v>
      </c>
      <c r="S17" s="14">
        <f>R17/120</f>
        <v>0.66666666666666663</v>
      </c>
      <c r="T17" s="16">
        <v>3.5</v>
      </c>
    </row>
    <row r="18" spans="1:20" ht="45" customHeight="1" x14ac:dyDescent="0.25">
      <c r="A18" s="6">
        <f t="shared" si="3"/>
        <v>14</v>
      </c>
      <c r="B18" s="8">
        <v>284051</v>
      </c>
      <c r="C18" s="8"/>
      <c r="D18" s="9">
        <f t="shared" si="0"/>
        <v>0</v>
      </c>
      <c r="E18" s="8">
        <f>5</f>
        <v>5</v>
      </c>
      <c r="F18" s="10">
        <v>0</v>
      </c>
      <c r="G18" s="10">
        <v>7</v>
      </c>
      <c r="H18" s="10">
        <v>4</v>
      </c>
      <c r="I18" s="10">
        <v>0</v>
      </c>
      <c r="J18" s="10">
        <v>3</v>
      </c>
      <c r="K18" s="10">
        <v>7</v>
      </c>
      <c r="L18" s="10">
        <v>8</v>
      </c>
      <c r="M18" s="10">
        <v>7</v>
      </c>
      <c r="N18" s="10">
        <v>10</v>
      </c>
      <c r="O18" s="10">
        <v>0</v>
      </c>
      <c r="P18" s="10">
        <v>8</v>
      </c>
      <c r="Q18" s="10">
        <v>0</v>
      </c>
      <c r="R18" s="13">
        <f t="shared" si="4"/>
        <v>59</v>
      </c>
      <c r="S18" s="14">
        <f>R18/120</f>
        <v>0.49166666666666664</v>
      </c>
      <c r="T18" s="16">
        <v>3</v>
      </c>
    </row>
    <row r="19" spans="1:20" ht="45" customHeight="1" x14ac:dyDescent="0.25">
      <c r="A19" s="6">
        <f t="shared" si="3"/>
        <v>15</v>
      </c>
      <c r="B19" s="8">
        <v>239553</v>
      </c>
      <c r="C19" s="8">
        <v>5</v>
      </c>
      <c r="D19" s="9">
        <f t="shared" si="0"/>
        <v>0.5</v>
      </c>
      <c r="E19" s="8">
        <f>3+1</f>
        <v>4</v>
      </c>
      <c r="F19" s="10"/>
      <c r="G19" s="10"/>
      <c r="H19" s="10"/>
      <c r="I19" s="10">
        <v>0</v>
      </c>
      <c r="J19" s="10">
        <v>3</v>
      </c>
      <c r="K19" s="10">
        <v>0</v>
      </c>
      <c r="L19" s="10">
        <v>3</v>
      </c>
      <c r="M19" s="10">
        <v>3</v>
      </c>
      <c r="N19" s="10">
        <v>10</v>
      </c>
      <c r="O19" s="10">
        <v>3</v>
      </c>
      <c r="P19" s="10">
        <v>9</v>
      </c>
      <c r="Q19" s="10">
        <v>3</v>
      </c>
      <c r="R19" s="13">
        <f t="shared" si="4"/>
        <v>38</v>
      </c>
      <c r="S19" s="14">
        <f>R19/90</f>
        <v>0.42222222222222222</v>
      </c>
      <c r="T19" s="16">
        <v>2</v>
      </c>
    </row>
    <row r="20" spans="1:20" ht="45" customHeight="1" x14ac:dyDescent="0.25">
      <c r="A20" s="6">
        <f t="shared" si="3"/>
        <v>16</v>
      </c>
      <c r="B20" s="8">
        <v>284055</v>
      </c>
      <c r="C20" s="8">
        <v>2</v>
      </c>
      <c r="D20" s="9">
        <f t="shared" si="0"/>
        <v>0.2</v>
      </c>
      <c r="E20" s="8">
        <f>4</f>
        <v>4</v>
      </c>
      <c r="F20" s="10">
        <v>7</v>
      </c>
      <c r="G20" s="10">
        <v>7</v>
      </c>
      <c r="H20" s="10">
        <v>0</v>
      </c>
      <c r="I20" s="10">
        <v>2</v>
      </c>
      <c r="J20" s="10">
        <v>7</v>
      </c>
      <c r="K20" s="10">
        <v>9</v>
      </c>
      <c r="L20" s="10">
        <v>7</v>
      </c>
      <c r="M20" s="10">
        <v>9</v>
      </c>
      <c r="N20" s="10">
        <v>7</v>
      </c>
      <c r="O20" s="10">
        <v>3</v>
      </c>
      <c r="P20" s="10">
        <v>10</v>
      </c>
      <c r="Q20" s="10">
        <v>4</v>
      </c>
      <c r="R20" s="13">
        <f t="shared" si="4"/>
        <v>76</v>
      </c>
      <c r="S20" s="14">
        <f>R20/120</f>
        <v>0.6333333333333333</v>
      </c>
      <c r="T20" s="16">
        <v>3.5</v>
      </c>
    </row>
    <row r="21" spans="1:20" ht="45" customHeight="1" x14ac:dyDescent="0.25">
      <c r="A21" s="6">
        <f t="shared" si="3"/>
        <v>17</v>
      </c>
      <c r="B21" s="8">
        <v>284063</v>
      </c>
      <c r="C21" s="8">
        <v>4</v>
      </c>
      <c r="D21" s="9">
        <f t="shared" si="0"/>
        <v>0.4</v>
      </c>
      <c r="E21" s="8"/>
      <c r="F21" s="10"/>
      <c r="G21" s="10"/>
      <c r="H21" s="10"/>
      <c r="I21" s="10">
        <v>0</v>
      </c>
      <c r="J21" s="10">
        <v>2</v>
      </c>
      <c r="K21" s="10">
        <v>0</v>
      </c>
      <c r="L21" s="10">
        <v>7</v>
      </c>
      <c r="M21" s="10">
        <v>8</v>
      </c>
      <c r="N21" s="10">
        <v>8</v>
      </c>
      <c r="O21" s="10">
        <v>0</v>
      </c>
      <c r="P21" s="10">
        <v>0</v>
      </c>
      <c r="Q21" s="10">
        <v>4</v>
      </c>
      <c r="R21" s="13">
        <f t="shared" si="4"/>
        <v>29</v>
      </c>
      <c r="S21" s="14">
        <f t="shared" si="2"/>
        <v>0.32222222222222224</v>
      </c>
      <c r="T21" s="16">
        <v>2</v>
      </c>
    </row>
    <row r="22" spans="1:20" ht="45" customHeight="1" x14ac:dyDescent="0.25">
      <c r="A22" s="6">
        <f t="shared" si="3"/>
        <v>18</v>
      </c>
      <c r="B22" s="8">
        <v>284068</v>
      </c>
      <c r="C22" s="8">
        <v>4</v>
      </c>
      <c r="D22" s="9">
        <f t="shared" si="0"/>
        <v>0.4</v>
      </c>
      <c r="E22" s="8"/>
      <c r="F22" s="10">
        <v>0</v>
      </c>
      <c r="G22" s="10">
        <v>2</v>
      </c>
      <c r="H22" s="10">
        <v>2</v>
      </c>
      <c r="I22" s="10">
        <v>0</v>
      </c>
      <c r="J22" s="10">
        <v>4</v>
      </c>
      <c r="K22" s="10">
        <v>1</v>
      </c>
      <c r="L22" s="10">
        <v>10</v>
      </c>
      <c r="M22" s="10">
        <v>6</v>
      </c>
      <c r="N22" s="10">
        <v>10</v>
      </c>
      <c r="O22" s="10">
        <v>3</v>
      </c>
      <c r="P22" s="10">
        <v>7</v>
      </c>
      <c r="Q22" s="10">
        <v>4</v>
      </c>
      <c r="R22" s="13">
        <f t="shared" si="4"/>
        <v>49</v>
      </c>
      <c r="S22" s="14">
        <f>R22/120</f>
        <v>0.40833333333333333</v>
      </c>
      <c r="T22" s="16">
        <v>2</v>
      </c>
    </row>
    <row r="23" spans="1:20" ht="45" customHeight="1" x14ac:dyDescent="0.25">
      <c r="A23" s="6">
        <f t="shared" si="3"/>
        <v>19</v>
      </c>
      <c r="B23" s="8">
        <v>284074</v>
      </c>
      <c r="C23" s="8">
        <v>4</v>
      </c>
      <c r="D23" s="9">
        <f t="shared" si="0"/>
        <v>0.4</v>
      </c>
      <c r="E23" s="8"/>
      <c r="F23" s="10">
        <v>6</v>
      </c>
      <c r="G23" s="10">
        <v>0</v>
      </c>
      <c r="H23" s="10">
        <v>10</v>
      </c>
      <c r="I23" s="10">
        <v>0</v>
      </c>
      <c r="J23" s="10">
        <v>3</v>
      </c>
      <c r="K23" s="10">
        <v>0</v>
      </c>
      <c r="L23" s="10">
        <v>7</v>
      </c>
      <c r="M23" s="10">
        <v>4</v>
      </c>
      <c r="N23" s="10">
        <v>10</v>
      </c>
      <c r="O23" s="10">
        <v>3</v>
      </c>
      <c r="P23" s="10">
        <v>10</v>
      </c>
      <c r="Q23" s="10">
        <v>4</v>
      </c>
      <c r="R23" s="13">
        <f t="shared" si="4"/>
        <v>57</v>
      </c>
      <c r="S23" s="14">
        <f>R23/120</f>
        <v>0.47499999999999998</v>
      </c>
      <c r="T23" s="16">
        <v>2</v>
      </c>
    </row>
    <row r="24" spans="1:20" ht="45" customHeight="1" x14ac:dyDescent="0.25">
      <c r="A24" s="6">
        <f t="shared" si="3"/>
        <v>20</v>
      </c>
      <c r="B24" s="8">
        <v>284079</v>
      </c>
      <c r="C24" s="8">
        <v>3</v>
      </c>
      <c r="D24" s="9">
        <f t="shared" si="0"/>
        <v>0.3</v>
      </c>
      <c r="E24" s="8">
        <v>1</v>
      </c>
      <c r="F24" s="10">
        <v>8</v>
      </c>
      <c r="G24" s="10">
        <v>5</v>
      </c>
      <c r="H24" s="10">
        <v>10</v>
      </c>
      <c r="I24" s="10">
        <v>9</v>
      </c>
      <c r="J24" s="10">
        <v>5</v>
      </c>
      <c r="K24" s="10">
        <v>3</v>
      </c>
      <c r="L24" s="10">
        <v>8</v>
      </c>
      <c r="M24" s="10">
        <v>7</v>
      </c>
      <c r="N24" s="10">
        <v>7</v>
      </c>
      <c r="O24" s="10">
        <v>7</v>
      </c>
      <c r="P24" s="10">
        <v>8</v>
      </c>
      <c r="Q24" s="10">
        <v>4</v>
      </c>
      <c r="R24" s="13">
        <f t="shared" si="4"/>
        <v>82</v>
      </c>
      <c r="S24" s="14">
        <f>R24/120</f>
        <v>0.68333333333333335</v>
      </c>
      <c r="T24" s="16">
        <v>4</v>
      </c>
    </row>
    <row r="25" spans="1:20" ht="45" customHeight="1" x14ac:dyDescent="0.25">
      <c r="A25" s="6">
        <f t="shared" si="3"/>
        <v>21</v>
      </c>
      <c r="B25" s="8">
        <v>284084</v>
      </c>
      <c r="C25" s="8">
        <v>6</v>
      </c>
      <c r="D25" s="9">
        <f t="shared" si="0"/>
        <v>0.6</v>
      </c>
      <c r="E25" s="8"/>
      <c r="F25" s="10">
        <v>7</v>
      </c>
      <c r="G25" s="10">
        <v>4</v>
      </c>
      <c r="H25" s="10">
        <v>8</v>
      </c>
      <c r="I25" s="10"/>
      <c r="J25" s="10"/>
      <c r="K25" s="10"/>
      <c r="L25" s="10">
        <v>6</v>
      </c>
      <c r="M25" s="10">
        <v>7</v>
      </c>
      <c r="N25" s="10">
        <v>10</v>
      </c>
      <c r="O25" s="10">
        <v>15</v>
      </c>
      <c r="P25" s="10">
        <v>8</v>
      </c>
      <c r="Q25" s="10">
        <v>4</v>
      </c>
      <c r="R25" s="13">
        <f t="shared" si="4"/>
        <v>69</v>
      </c>
      <c r="S25" s="14">
        <f>R25/90</f>
        <v>0.76666666666666672</v>
      </c>
      <c r="T25" s="16">
        <v>4.5</v>
      </c>
    </row>
    <row r="26" spans="1:20" ht="39" x14ac:dyDescent="0.25">
      <c r="A26" s="1" t="s">
        <v>2</v>
      </c>
      <c r="B26" s="1" t="s">
        <v>2</v>
      </c>
      <c r="C26" s="1"/>
      <c r="D26" s="1"/>
      <c r="E26" s="1"/>
      <c r="F26" s="1"/>
    </row>
    <row r="27" spans="1:20" ht="51" x14ac:dyDescent="0.25">
      <c r="A27" s="18" t="s">
        <v>3</v>
      </c>
      <c r="B27" s="2" t="s">
        <v>4</v>
      </c>
      <c r="C27" s="5"/>
      <c r="D27" s="5"/>
      <c r="E27" s="5"/>
      <c r="F27" s="2"/>
    </row>
    <row r="28" spans="1:20" ht="51" x14ac:dyDescent="0.25">
      <c r="A28" s="18"/>
      <c r="B28" s="2" t="s">
        <v>5</v>
      </c>
      <c r="C28" s="5"/>
      <c r="D28" s="5"/>
      <c r="E28" s="5"/>
      <c r="F28" s="2"/>
    </row>
  </sheetData>
  <mergeCells count="6">
    <mergeCell ref="S3:T3"/>
    <mergeCell ref="A27:A28"/>
    <mergeCell ref="G3:I3"/>
    <mergeCell ref="J3:L3"/>
    <mergeCell ref="M3:O3"/>
    <mergeCell ref="P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Marciniak</dc:creator>
  <cp:lastModifiedBy>Ewa Marciniak</cp:lastModifiedBy>
  <dcterms:created xsi:type="dcterms:W3CDTF">2016-04-24T20:25:19Z</dcterms:created>
  <dcterms:modified xsi:type="dcterms:W3CDTF">2016-06-11T19:40:20Z</dcterms:modified>
</cp:coreProperties>
</file>